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ROJECT INFORMATION" sheetId="1" r:id="rId1"/>
  </sheets>
  <definedNames>
    <definedName name="_xlnm.Print_Area" localSheetId="0">'PROJECT INFORMATION'!$A$1:$N$86</definedName>
  </definedNames>
  <calcPr fullCalcOnLoad="1"/>
</workbook>
</file>

<file path=xl/sharedStrings.xml><?xml version="1.0" encoding="utf-8"?>
<sst xmlns="http://schemas.openxmlformats.org/spreadsheetml/2006/main" count="146" uniqueCount="110">
  <si>
    <t>DATE</t>
  </si>
  <si>
    <t>JOB #</t>
  </si>
  <si>
    <t>BUILDER</t>
  </si>
  <si>
    <t>JOB NAME</t>
  </si>
  <si>
    <t>ADDRESS</t>
  </si>
  <si>
    <t>CITY</t>
  </si>
  <si>
    <t>STATE</t>
  </si>
  <si>
    <t>ZIP</t>
  </si>
  <si>
    <t>SELECT</t>
  </si>
  <si>
    <t>CUSTOMER</t>
  </si>
  <si>
    <t>STREET</t>
  </si>
  <si>
    <t>ZIP CODE</t>
  </si>
  <si>
    <t>Crawl Space Area</t>
  </si>
  <si>
    <t>Blue Ridge Custom Homes</t>
  </si>
  <si>
    <t>Duplex</t>
  </si>
  <si>
    <t>2806 Barton Ave</t>
  </si>
  <si>
    <t>Richmond</t>
  </si>
  <si>
    <t>VA</t>
  </si>
  <si>
    <t>Number Of Vents Required</t>
  </si>
  <si>
    <t>Vertical Builders</t>
  </si>
  <si>
    <t>Customer Name 2</t>
  </si>
  <si>
    <t xml:space="preserve">  </t>
  </si>
  <si>
    <t>Basement</t>
  </si>
  <si>
    <t>Design Craft Homes</t>
  </si>
  <si>
    <t>Customer Name 3</t>
  </si>
  <si>
    <t>1st Floor</t>
  </si>
  <si>
    <t>Eicher Constrution</t>
  </si>
  <si>
    <t>Customer Name 4</t>
  </si>
  <si>
    <t>2nd Floor</t>
  </si>
  <si>
    <t>Frank Good Builders</t>
  </si>
  <si>
    <t>Customer Name 5</t>
  </si>
  <si>
    <t>3rd Floor</t>
  </si>
  <si>
    <t>Customer Name 6</t>
  </si>
  <si>
    <t>Attic: Habitable</t>
  </si>
  <si>
    <t>Customer Name 7</t>
  </si>
  <si>
    <t>Attic: Storage</t>
  </si>
  <si>
    <t>Customer Name 8</t>
  </si>
  <si>
    <t>Front Porch</t>
  </si>
  <si>
    <t>Customer Name 9</t>
  </si>
  <si>
    <t>Front Stoop</t>
  </si>
  <si>
    <t>Customer Name 10</t>
  </si>
  <si>
    <t>Side Stoop</t>
  </si>
  <si>
    <t>Customer Name 11</t>
  </si>
  <si>
    <t>Rear Porch</t>
  </si>
  <si>
    <t>Customer Name 12</t>
  </si>
  <si>
    <t>Deck</t>
  </si>
  <si>
    <t>Customer Name 13</t>
  </si>
  <si>
    <t>Screened Deck</t>
  </si>
  <si>
    <t>Customer Name 14</t>
  </si>
  <si>
    <t>Covered Deck</t>
  </si>
  <si>
    <t>Customer Name 15</t>
  </si>
  <si>
    <t>Exterior Wood Steps</t>
  </si>
  <si>
    <t>Customer Name 16</t>
  </si>
  <si>
    <t>Exterior Concrete Steps</t>
  </si>
  <si>
    <t>Customer Name 17</t>
  </si>
  <si>
    <t>Patio</t>
  </si>
  <si>
    <t>Customer Name 18</t>
  </si>
  <si>
    <t>Shed</t>
  </si>
  <si>
    <t>Customer Name 19</t>
  </si>
  <si>
    <t>Garage</t>
  </si>
  <si>
    <t>Customer Name 20</t>
  </si>
  <si>
    <t>Storage</t>
  </si>
  <si>
    <t>Customer Name 21</t>
  </si>
  <si>
    <t>Balcony</t>
  </si>
  <si>
    <t>Customer Name 22</t>
  </si>
  <si>
    <t>Sun Room</t>
  </si>
  <si>
    <t>Customer Name 23</t>
  </si>
  <si>
    <t>Customer Name 24</t>
  </si>
  <si>
    <t>Customer Name 25</t>
  </si>
  <si>
    <t>Customer Name 26</t>
  </si>
  <si>
    <t>Customer Name 27</t>
  </si>
  <si>
    <t>Customer Name 28</t>
  </si>
  <si>
    <t>Customer Name 29</t>
  </si>
  <si>
    <t>Customer Name 30</t>
  </si>
  <si>
    <t>Customer Name 31</t>
  </si>
  <si>
    <t>Customer Name 32</t>
  </si>
  <si>
    <t>Customer Name 33</t>
  </si>
  <si>
    <t>Customer Name 34</t>
  </si>
  <si>
    <t>Customer Name 35</t>
  </si>
  <si>
    <t>Customer Name 36</t>
  </si>
  <si>
    <t>Customer Name 37</t>
  </si>
  <si>
    <t>Customer Name 38</t>
  </si>
  <si>
    <t>Customer Name 39</t>
  </si>
  <si>
    <t>Customer Name 40</t>
  </si>
  <si>
    <t>Customer Name 41</t>
  </si>
  <si>
    <t>Customer Name 42</t>
  </si>
  <si>
    <t>Customer Name 43</t>
  </si>
  <si>
    <t>Customer Name 44</t>
  </si>
  <si>
    <t>Customer Name 45</t>
  </si>
  <si>
    <t>Customer Name 46</t>
  </si>
  <si>
    <t>Customer Name 47</t>
  </si>
  <si>
    <t>Customer Name 48</t>
  </si>
  <si>
    <t>Customer Name 49</t>
  </si>
  <si>
    <t>Customer Name 50</t>
  </si>
  <si>
    <t>Customer Name 51</t>
  </si>
  <si>
    <t>Customer Name 52</t>
  </si>
  <si>
    <t>Customer Name 53</t>
  </si>
  <si>
    <t>Customer Name 54</t>
  </si>
  <si>
    <t>Customer Name 55</t>
  </si>
  <si>
    <t>Customer Name 56</t>
  </si>
  <si>
    <t>Project Values</t>
  </si>
  <si>
    <t>AREA SUMMARY</t>
  </si>
  <si>
    <t xml:space="preserve">FINISHED </t>
  </si>
  <si>
    <t>UNFINISHED</t>
  </si>
  <si>
    <t>TOTAL</t>
  </si>
  <si>
    <t xml:space="preserve"> </t>
  </si>
  <si>
    <t>TOTALS</t>
  </si>
  <si>
    <t>Previous Area Summary</t>
  </si>
  <si>
    <r>
      <t xml:space="preserve">Area Budget, </t>
    </r>
    <r>
      <rPr>
        <b/>
        <sz val="16"/>
        <color indexed="10"/>
        <rFont val="Calibri"/>
        <family val="2"/>
      </rPr>
      <t>Over</t>
    </r>
    <r>
      <rPr>
        <b/>
        <sz val="16"/>
        <color indexed="8"/>
        <rFont val="Calibri"/>
        <family val="2"/>
      </rPr>
      <t>/Under</t>
    </r>
  </si>
  <si>
    <t>PLANS ESTIMATE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</si>
</sst>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;[Red]0.00"/>
    <numFmt numFmtId="166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16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6"/>
      <color indexed="10"/>
      <name val="Calibri"/>
      <family val="2"/>
    </font>
    <font>
      <sz val="12"/>
      <color indexed="9"/>
      <name val="Times New Roman"/>
      <family val="1"/>
    </font>
    <font>
      <b/>
      <sz val="16"/>
      <color indexed="9"/>
      <name val="Calibri"/>
      <family val="2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 Light"/>
      <family val="2"/>
    </font>
    <font>
      <b/>
      <sz val="1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Alignment="1">
      <alignment horizontal="right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45" fillId="33" borderId="0" xfId="0" applyFont="1" applyFill="1" applyAlignment="1" applyProtection="1">
      <alignment/>
      <protection locked="0"/>
    </xf>
    <xf numFmtId="165" fontId="45" fillId="33" borderId="0" xfId="0" applyNumberFormat="1" applyFont="1" applyFill="1" applyAlignment="1" applyProtection="1">
      <alignment horizontal="left" vertical="center"/>
      <protection/>
    </xf>
    <xf numFmtId="0" fontId="45" fillId="33" borderId="0" xfId="0" applyFont="1" applyFill="1" applyAlignment="1">
      <alignment/>
    </xf>
    <xf numFmtId="1" fontId="45" fillId="33" borderId="0" xfId="0" applyNumberFormat="1" applyFont="1" applyFill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164" fontId="45" fillId="33" borderId="0" xfId="0" applyNumberFormat="1" applyFont="1" applyFill="1" applyAlignment="1">
      <alignment/>
    </xf>
    <xf numFmtId="165" fontId="6" fillId="0" borderId="0" xfId="0" applyNumberFormat="1" applyFont="1" applyAlignment="1" applyProtection="1">
      <alignment horizontal="left" vertical="center"/>
      <protection/>
    </xf>
    <xf numFmtId="165" fontId="6" fillId="0" borderId="0" xfId="0" applyNumberFormat="1" applyFont="1" applyAlignment="1" applyProtection="1">
      <alignment horizontal="right" vertical="center"/>
      <protection/>
    </xf>
    <xf numFmtId="1" fontId="6" fillId="0" borderId="0" xfId="0" applyNumberFormat="1" applyFont="1" applyAlignment="1" applyProtection="1">
      <alignment horizontal="right" vertical="center"/>
      <protection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 vertical="center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33" borderId="0" xfId="0" applyFont="1" applyFill="1" applyAlignment="1" applyProtection="1">
      <alignment/>
      <protection locked="0"/>
    </xf>
    <xf numFmtId="165" fontId="6" fillId="33" borderId="0" xfId="0" applyNumberFormat="1" applyFont="1" applyFill="1" applyBorder="1" applyAlignment="1" applyProtection="1">
      <alignment horizontal="center" vertical="center"/>
      <protection locked="0"/>
    </xf>
    <xf numFmtId="1" fontId="5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Alignment="1">
      <alignment horizontal="center" vertical="center"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 applyProtection="1">
      <alignment/>
      <protection locked="0"/>
    </xf>
    <xf numFmtId="1" fontId="46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Alignment="1" applyProtection="1">
      <alignment/>
      <protection locked="0"/>
    </xf>
    <xf numFmtId="1" fontId="5" fillId="34" borderId="0" xfId="0" applyNumberFormat="1" applyFont="1" applyFill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1" fontId="46" fillId="33" borderId="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1" fontId="46" fillId="35" borderId="0" xfId="0" applyNumberFormat="1" applyFont="1" applyFill="1" applyBorder="1" applyAlignment="1">
      <alignment horizontal="center" vertical="center"/>
    </xf>
    <xf numFmtId="165" fontId="6" fillId="35" borderId="0" xfId="0" applyNumberFormat="1" applyFont="1" applyFill="1" applyBorder="1" applyAlignment="1" applyProtection="1">
      <alignment horizontal="center" vertical="center"/>
      <protection locked="0"/>
    </xf>
    <xf numFmtId="1" fontId="5" fillId="35" borderId="0" xfId="0" applyNumberFormat="1" applyFont="1" applyFill="1" applyAlignment="1" applyProtection="1">
      <alignment horizontal="right" vertical="center"/>
      <protection locked="0"/>
    </xf>
    <xf numFmtId="1" fontId="46" fillId="35" borderId="0" xfId="0" applyNumberFormat="1" applyFont="1" applyFill="1" applyBorder="1" applyAlignment="1" applyProtection="1">
      <alignment horizontal="center" vertical="center"/>
      <protection locked="0"/>
    </xf>
    <xf numFmtId="1" fontId="46" fillId="0" borderId="0" xfId="0" applyNumberFormat="1" applyFont="1" applyFill="1" applyBorder="1" applyAlignment="1" applyProtection="1">
      <alignment horizontal="center" vertical="center"/>
      <protection locked="0"/>
    </xf>
    <xf numFmtId="1" fontId="46" fillId="35" borderId="0" xfId="0" applyNumberFormat="1" applyFont="1" applyFill="1" applyAlignment="1" applyProtection="1">
      <alignment horizontal="center" vertical="center"/>
      <protection locked="0"/>
    </xf>
    <xf numFmtId="1" fontId="46" fillId="0" borderId="0" xfId="0" applyNumberFormat="1" applyFont="1" applyFill="1" applyAlignment="1" applyProtection="1">
      <alignment horizontal="center" vertical="center"/>
      <protection locked="0"/>
    </xf>
    <xf numFmtId="1" fontId="46" fillId="35" borderId="0" xfId="0" applyNumberFormat="1" applyFont="1" applyFill="1" applyAlignment="1" applyProtection="1">
      <alignment/>
      <protection locked="0"/>
    </xf>
    <xf numFmtId="1" fontId="46" fillId="34" borderId="0" xfId="0" applyNumberFormat="1" applyFont="1" applyFill="1" applyAlignment="1" applyProtection="1">
      <alignment horizontal="center" vertical="center"/>
      <protection/>
    </xf>
    <xf numFmtId="165" fontId="2" fillId="34" borderId="0" xfId="0" applyNumberFormat="1" applyFont="1" applyFill="1" applyAlignment="1" applyProtection="1">
      <alignment/>
      <protection locked="0"/>
    </xf>
    <xf numFmtId="166" fontId="6" fillId="36" borderId="0" xfId="0" applyNumberFormat="1" applyFont="1" applyFill="1" applyAlignment="1">
      <alignment horizontal="center" vertical="center"/>
    </xf>
    <xf numFmtId="166" fontId="6" fillId="37" borderId="0" xfId="0" applyNumberFormat="1" applyFont="1" applyFill="1" applyAlignment="1">
      <alignment horizontal="center"/>
    </xf>
    <xf numFmtId="0" fontId="9" fillId="38" borderId="0" xfId="0" applyFont="1" applyFill="1" applyAlignment="1" applyProtection="1">
      <alignment/>
      <protection locked="0"/>
    </xf>
    <xf numFmtId="1" fontId="10" fillId="38" borderId="0" xfId="0" applyNumberFormat="1" applyFont="1" applyFill="1" applyBorder="1" applyAlignment="1">
      <alignment horizontal="center" vertical="center"/>
    </xf>
    <xf numFmtId="0" fontId="9" fillId="38" borderId="0" xfId="0" applyFont="1" applyFill="1" applyAlignment="1" applyProtection="1">
      <alignment/>
      <protection locked="0"/>
    </xf>
    <xf numFmtId="1" fontId="11" fillId="38" borderId="0" xfId="0" applyNumberFormat="1" applyFont="1" applyFill="1" applyAlignment="1" applyProtection="1">
      <alignment horizontal="right" vertical="center"/>
      <protection locked="0"/>
    </xf>
    <xf numFmtId="0" fontId="9" fillId="38" borderId="0" xfId="0" applyFont="1" applyFill="1" applyAlignment="1">
      <alignment horizontal="center" vertical="center"/>
    </xf>
    <xf numFmtId="164" fontId="9" fillId="38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165" fontId="10" fillId="38" borderId="0" xfId="0" applyNumberFormat="1" applyFont="1" applyFill="1" applyBorder="1" applyAlignment="1" applyProtection="1">
      <alignment horizontal="center" vertical="center"/>
      <protection locked="0"/>
    </xf>
    <xf numFmtId="165" fontId="46" fillId="33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/>
      <protection locked="0"/>
    </xf>
    <xf numFmtId="164" fontId="2" fillId="34" borderId="0" xfId="0" applyNumberFormat="1" applyFont="1" applyFill="1" applyAlignment="1">
      <alignment/>
    </xf>
    <xf numFmtId="164" fontId="46" fillId="34" borderId="0" xfId="0" applyNumberFormat="1" applyFont="1" applyFill="1" applyAlignment="1">
      <alignment/>
    </xf>
    <xf numFmtId="165" fontId="46" fillId="35" borderId="0" xfId="0" applyNumberFormat="1" applyFont="1" applyFill="1" applyBorder="1" applyAlignment="1" applyProtection="1">
      <alignment horizontal="center" vertical="center"/>
      <protection locked="0"/>
    </xf>
    <xf numFmtId="165" fontId="10" fillId="38" borderId="0" xfId="0" applyNumberFormat="1" applyFont="1" applyFill="1" applyBorder="1" applyAlignment="1" applyProtection="1">
      <alignment horizontal="center" vertical="center"/>
      <protection locked="0"/>
    </xf>
    <xf numFmtId="165" fontId="46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165" fontId="46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52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1"/>
  <sheetViews>
    <sheetView tabSelected="1" view="pageBreakPreview" zoomScale="89" zoomScaleNormal="89" zoomScaleSheetLayoutView="89" zoomScalePageLayoutView="0" workbookViewId="0" topLeftCell="D2">
      <selection activeCell="G94" sqref="G94"/>
    </sheetView>
  </sheetViews>
  <sheetFormatPr defaultColWidth="9.140625" defaultRowHeight="15"/>
  <cols>
    <col min="1" max="1" width="2.421875" style="1" hidden="1" customWidth="1"/>
    <col min="2" max="2" width="4.28125" style="1" hidden="1" customWidth="1"/>
    <col min="3" max="3" width="12.7109375" style="1" hidden="1" customWidth="1"/>
    <col min="4" max="5" width="12.00390625" style="1" customWidth="1"/>
    <col min="6" max="6" width="19.140625" style="1" customWidth="1"/>
    <col min="7" max="10" width="21.7109375" style="1" customWidth="1"/>
    <col min="11" max="11" width="10.28125" style="1" customWidth="1"/>
    <col min="12" max="12" width="17.7109375" style="2" customWidth="1"/>
    <col min="13" max="13" width="26.140625" style="6" hidden="1" customWidth="1"/>
    <col min="14" max="14" width="24.8515625" style="4" customWidth="1"/>
    <col min="15" max="16384" width="9.140625" style="1" customWidth="1"/>
  </cols>
  <sheetData>
    <row r="1" spans="4:13" ht="20.25">
      <c r="D1" s="70"/>
      <c r="E1" s="70"/>
      <c r="F1" s="70"/>
      <c r="G1" s="70"/>
      <c r="H1" s="70"/>
      <c r="I1" s="70"/>
      <c r="J1" s="70"/>
      <c r="K1" s="70"/>
      <c r="M1" s="3"/>
    </row>
    <row r="2" spans="2:6" ht="15.75">
      <c r="B2" s="5"/>
      <c r="C2" s="5"/>
      <c r="D2" s="5"/>
      <c r="E2" s="5"/>
      <c r="F2" s="5"/>
    </row>
    <row r="3" spans="2:6" ht="15" customHeight="1">
      <c r="B3" s="5"/>
      <c r="C3" s="5"/>
      <c r="D3" s="5"/>
      <c r="E3" s="5"/>
      <c r="F3" s="5"/>
    </row>
    <row r="4" spans="2:14" s="9" customFormat="1" ht="21" hidden="1">
      <c r="B4" s="7"/>
      <c r="C4" s="7"/>
      <c r="D4" s="8" t="s">
        <v>0</v>
      </c>
      <c r="E4" s="7"/>
      <c r="F4" s="7" t="s">
        <v>1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10" t="s">
        <v>7</v>
      </c>
      <c r="M4" s="11"/>
      <c r="N4" s="12" t="s">
        <v>109</v>
      </c>
    </row>
    <row r="5" spans="2:14" ht="21" hidden="1">
      <c r="B5" s="5"/>
      <c r="C5" s="5"/>
      <c r="D5" s="13" t="s">
        <v>8</v>
      </c>
      <c r="E5" s="5"/>
      <c r="F5" s="14" t="s">
        <v>8</v>
      </c>
      <c r="G5" s="14" t="s">
        <v>8</v>
      </c>
      <c r="H5" s="14" t="s">
        <v>9</v>
      </c>
      <c r="I5" s="14" t="s">
        <v>10</v>
      </c>
      <c r="J5" s="14" t="s">
        <v>5</v>
      </c>
      <c r="K5" s="14" t="s">
        <v>6</v>
      </c>
      <c r="L5" s="15" t="s">
        <v>11</v>
      </c>
      <c r="N5" s="15" t="s">
        <v>8</v>
      </c>
    </row>
    <row r="6" spans="2:14" ht="21" hidden="1">
      <c r="B6" s="5"/>
      <c r="C6" s="5"/>
      <c r="D6" s="16" t="s">
        <v>12</v>
      </c>
      <c r="E6" s="5"/>
      <c r="F6" s="5">
        <v>2019001</v>
      </c>
      <c r="G6" s="1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8">
        <v>23222</v>
      </c>
      <c r="N6" s="4">
        <v>0.98</v>
      </c>
    </row>
    <row r="7" spans="2:14" ht="21" hidden="1">
      <c r="B7" s="5"/>
      <c r="C7" s="5"/>
      <c r="D7" s="16" t="s">
        <v>18</v>
      </c>
      <c r="E7" s="5"/>
      <c r="F7" s="5">
        <v>2019002</v>
      </c>
      <c r="G7" s="1" t="s">
        <v>19</v>
      </c>
      <c r="H7" s="17" t="s">
        <v>20</v>
      </c>
      <c r="I7" s="1" t="s">
        <v>21</v>
      </c>
      <c r="N7" s="4">
        <v>1</v>
      </c>
    </row>
    <row r="8" spans="2:14" ht="21" hidden="1">
      <c r="B8" s="5"/>
      <c r="C8" s="5"/>
      <c r="D8" s="16" t="s">
        <v>22</v>
      </c>
      <c r="E8" s="5"/>
      <c r="F8" s="5">
        <v>2019003</v>
      </c>
      <c r="G8" s="1" t="s">
        <v>23</v>
      </c>
      <c r="H8" s="17" t="s">
        <v>24</v>
      </c>
      <c r="I8" s="1" t="s">
        <v>21</v>
      </c>
      <c r="N8" s="4">
        <v>1.03</v>
      </c>
    </row>
    <row r="9" spans="2:14" ht="21" hidden="1">
      <c r="B9" s="5"/>
      <c r="C9" s="5"/>
      <c r="D9" s="16" t="s">
        <v>25</v>
      </c>
      <c r="E9" s="5"/>
      <c r="F9" s="5">
        <v>2019004</v>
      </c>
      <c r="G9" s="1" t="s">
        <v>26</v>
      </c>
      <c r="H9" s="17" t="s">
        <v>27</v>
      </c>
      <c r="N9" s="4">
        <v>1.05333333333333</v>
      </c>
    </row>
    <row r="10" spans="2:14" ht="21" hidden="1">
      <c r="B10" s="5"/>
      <c r="C10" s="5"/>
      <c r="D10" s="16" t="s">
        <v>28</v>
      </c>
      <c r="E10" s="5"/>
      <c r="F10" s="5">
        <v>2019005</v>
      </c>
      <c r="G10" s="1" t="s">
        <v>29</v>
      </c>
      <c r="H10" s="17" t="s">
        <v>30</v>
      </c>
      <c r="N10" s="4">
        <v>1.07833333333333</v>
      </c>
    </row>
    <row r="11" spans="2:14" ht="21" hidden="1">
      <c r="B11" s="5"/>
      <c r="C11" s="5"/>
      <c r="D11" s="16" t="s">
        <v>31</v>
      </c>
      <c r="E11" s="5"/>
      <c r="F11" s="5">
        <v>2019006</v>
      </c>
      <c r="H11" s="17" t="s">
        <v>32</v>
      </c>
      <c r="N11" s="4">
        <v>1.10333333333333</v>
      </c>
    </row>
    <row r="12" spans="2:14" ht="21" hidden="1">
      <c r="B12" s="5"/>
      <c r="C12" s="5"/>
      <c r="D12" s="16" t="s">
        <v>33</v>
      </c>
      <c r="E12" s="5"/>
      <c r="F12" s="5">
        <v>2019007</v>
      </c>
      <c r="H12" s="17" t="s">
        <v>34</v>
      </c>
      <c r="N12" s="4">
        <v>1.12833333333333</v>
      </c>
    </row>
    <row r="13" spans="2:14" ht="21" hidden="1">
      <c r="B13" s="5"/>
      <c r="C13" s="5"/>
      <c r="D13" s="16" t="s">
        <v>35</v>
      </c>
      <c r="E13" s="5"/>
      <c r="F13" s="5">
        <v>2019008</v>
      </c>
      <c r="H13" s="17" t="s">
        <v>36</v>
      </c>
      <c r="N13" s="4">
        <v>1.15333333333333</v>
      </c>
    </row>
    <row r="14" spans="2:14" ht="21" hidden="1">
      <c r="B14" s="5"/>
      <c r="C14" s="5"/>
      <c r="D14" s="16" t="s">
        <v>37</v>
      </c>
      <c r="E14" s="5"/>
      <c r="F14" s="5">
        <v>2019009</v>
      </c>
      <c r="H14" s="17" t="s">
        <v>38</v>
      </c>
      <c r="N14" s="4">
        <v>1.17833333333333</v>
      </c>
    </row>
    <row r="15" spans="2:14" ht="21" hidden="1">
      <c r="B15" s="5"/>
      <c r="C15" s="5"/>
      <c r="D15" s="16" t="s">
        <v>39</v>
      </c>
      <c r="E15" s="5"/>
      <c r="F15" s="5">
        <v>2019010</v>
      </c>
      <c r="H15" s="17" t="s">
        <v>40</v>
      </c>
      <c r="N15" s="4">
        <v>1.20333333333333</v>
      </c>
    </row>
    <row r="16" spans="2:14" ht="21" hidden="1">
      <c r="B16" s="5"/>
      <c r="C16" s="5"/>
      <c r="D16" s="16" t="s">
        <v>41</v>
      </c>
      <c r="E16" s="5"/>
      <c r="F16" s="5">
        <v>2019011</v>
      </c>
      <c r="H16" s="17" t="s">
        <v>42</v>
      </c>
      <c r="N16" s="4">
        <v>1.22833333333333</v>
      </c>
    </row>
    <row r="17" spans="2:14" ht="21" hidden="1">
      <c r="B17" s="5"/>
      <c r="C17" s="5"/>
      <c r="D17" s="16" t="s">
        <v>43</v>
      </c>
      <c r="E17" s="5"/>
      <c r="F17" s="5">
        <v>2019012</v>
      </c>
      <c r="H17" s="17" t="s">
        <v>44</v>
      </c>
      <c r="N17" s="4">
        <v>1.25333333333333</v>
      </c>
    </row>
    <row r="18" spans="2:8" ht="21" hidden="1">
      <c r="B18" s="5"/>
      <c r="C18" s="5"/>
      <c r="D18" s="16" t="s">
        <v>45</v>
      </c>
      <c r="E18" s="5"/>
      <c r="F18" s="5">
        <v>2019013</v>
      </c>
      <c r="H18" s="17" t="s">
        <v>46</v>
      </c>
    </row>
    <row r="19" spans="2:8" ht="21" hidden="1">
      <c r="B19" s="5"/>
      <c r="C19" s="5"/>
      <c r="D19" s="16" t="s">
        <v>47</v>
      </c>
      <c r="E19" s="5"/>
      <c r="F19" s="5">
        <v>2019014</v>
      </c>
      <c r="H19" s="17" t="s">
        <v>48</v>
      </c>
    </row>
    <row r="20" spans="2:8" ht="21" hidden="1">
      <c r="B20" s="5"/>
      <c r="C20" s="5"/>
      <c r="D20" s="16" t="s">
        <v>49</v>
      </c>
      <c r="E20" s="5"/>
      <c r="F20" s="5">
        <v>2019015</v>
      </c>
      <c r="H20" s="17" t="s">
        <v>50</v>
      </c>
    </row>
    <row r="21" spans="2:8" ht="21" hidden="1">
      <c r="B21" s="5"/>
      <c r="C21" s="5"/>
      <c r="D21" s="16" t="s">
        <v>51</v>
      </c>
      <c r="E21" s="5"/>
      <c r="F21" s="5">
        <v>2019016</v>
      </c>
      <c r="H21" s="17" t="s">
        <v>52</v>
      </c>
    </row>
    <row r="22" spans="2:8" ht="21" hidden="1">
      <c r="B22" s="5"/>
      <c r="C22" s="5"/>
      <c r="D22" s="16" t="s">
        <v>53</v>
      </c>
      <c r="E22" s="5"/>
      <c r="F22" s="5">
        <v>2019017</v>
      </c>
      <c r="H22" s="17" t="s">
        <v>54</v>
      </c>
    </row>
    <row r="23" spans="2:8" ht="21" hidden="1">
      <c r="B23" s="5"/>
      <c r="C23" s="5"/>
      <c r="D23" s="16" t="s">
        <v>55</v>
      </c>
      <c r="E23" s="5"/>
      <c r="F23" s="5">
        <v>2019018</v>
      </c>
      <c r="H23" s="17" t="s">
        <v>56</v>
      </c>
    </row>
    <row r="24" spans="2:8" ht="21" hidden="1">
      <c r="B24" s="5"/>
      <c r="C24" s="5"/>
      <c r="D24" s="16" t="s">
        <v>57</v>
      </c>
      <c r="E24" s="5"/>
      <c r="F24" s="5">
        <v>2019019</v>
      </c>
      <c r="H24" s="17" t="s">
        <v>58</v>
      </c>
    </row>
    <row r="25" spans="2:8" ht="21" hidden="1">
      <c r="B25" s="5"/>
      <c r="C25" s="5"/>
      <c r="D25" s="16" t="s">
        <v>59</v>
      </c>
      <c r="E25" s="5"/>
      <c r="F25" s="5">
        <v>2019020</v>
      </c>
      <c r="H25" s="17" t="s">
        <v>60</v>
      </c>
    </row>
    <row r="26" spans="2:8" ht="21" hidden="1">
      <c r="B26" s="5"/>
      <c r="C26" s="5"/>
      <c r="D26" s="16" t="s">
        <v>61</v>
      </c>
      <c r="E26" s="5"/>
      <c r="F26" s="5">
        <v>2019021</v>
      </c>
      <c r="H26" s="17" t="s">
        <v>62</v>
      </c>
    </row>
    <row r="27" spans="2:8" ht="21" hidden="1">
      <c r="B27" s="5"/>
      <c r="C27" s="5"/>
      <c r="D27" s="16" t="s">
        <v>63</v>
      </c>
      <c r="E27" s="5"/>
      <c r="F27" s="5">
        <v>2019022</v>
      </c>
      <c r="H27" s="17" t="s">
        <v>64</v>
      </c>
    </row>
    <row r="28" spans="2:8" ht="21" hidden="1">
      <c r="B28" s="5"/>
      <c r="C28" s="5"/>
      <c r="D28" s="16" t="s">
        <v>65</v>
      </c>
      <c r="E28" s="5"/>
      <c r="F28" s="5">
        <v>2019023</v>
      </c>
      <c r="H28" s="17" t="s">
        <v>66</v>
      </c>
    </row>
    <row r="29" spans="2:8" ht="21" customHeight="1" hidden="1">
      <c r="B29" s="5"/>
      <c r="C29" s="5"/>
      <c r="D29" s="16"/>
      <c r="E29" s="5"/>
      <c r="F29" s="5">
        <v>2019024</v>
      </c>
      <c r="H29" s="17" t="s">
        <v>67</v>
      </c>
    </row>
    <row r="30" spans="2:8" ht="21" customHeight="1" hidden="1">
      <c r="B30" s="5"/>
      <c r="C30" s="5"/>
      <c r="D30" s="5"/>
      <c r="E30" s="5"/>
      <c r="F30" s="5">
        <v>2019025</v>
      </c>
      <c r="H30" s="17" t="s">
        <v>68</v>
      </c>
    </row>
    <row r="31" spans="2:8" ht="21" customHeight="1" hidden="1">
      <c r="B31" s="5"/>
      <c r="C31" s="5"/>
      <c r="D31" s="5"/>
      <c r="E31" s="5"/>
      <c r="F31" s="5">
        <v>2019026</v>
      </c>
      <c r="H31" s="17" t="s">
        <v>69</v>
      </c>
    </row>
    <row r="32" spans="6:8" ht="21" customHeight="1" hidden="1">
      <c r="F32" s="5">
        <v>2019027</v>
      </c>
      <c r="H32" s="17" t="s">
        <v>70</v>
      </c>
    </row>
    <row r="33" spans="6:8" ht="21" customHeight="1" hidden="1">
      <c r="F33" s="5">
        <v>2019028</v>
      </c>
      <c r="H33" s="17" t="s">
        <v>71</v>
      </c>
    </row>
    <row r="34" spans="6:8" ht="21" customHeight="1" hidden="1">
      <c r="F34" s="5">
        <v>2019029</v>
      </c>
      <c r="H34" s="17" t="s">
        <v>72</v>
      </c>
    </row>
    <row r="35" spans="6:8" ht="21" customHeight="1" hidden="1">
      <c r="F35" s="5">
        <v>2019030</v>
      </c>
      <c r="H35" s="17" t="s">
        <v>73</v>
      </c>
    </row>
    <row r="36" spans="6:8" ht="21" customHeight="1" hidden="1">
      <c r="F36" s="5">
        <v>2019031</v>
      </c>
      <c r="H36" s="17" t="s">
        <v>74</v>
      </c>
    </row>
    <row r="37" spans="6:8" ht="21" customHeight="1" hidden="1">
      <c r="F37" s="5">
        <v>2019032</v>
      </c>
      <c r="H37" s="17" t="s">
        <v>75</v>
      </c>
    </row>
    <row r="38" spans="2:8" ht="21" customHeight="1" hidden="1">
      <c r="B38" s="5"/>
      <c r="C38" s="5"/>
      <c r="D38" s="5"/>
      <c r="E38" s="5"/>
      <c r="F38" s="5">
        <v>2019033</v>
      </c>
      <c r="H38" s="17" t="s">
        <v>76</v>
      </c>
    </row>
    <row r="39" spans="2:8" ht="21" customHeight="1" hidden="1">
      <c r="B39" s="5"/>
      <c r="C39" s="5"/>
      <c r="D39" s="5"/>
      <c r="E39" s="5"/>
      <c r="F39" s="5">
        <v>2019034</v>
      </c>
      <c r="H39" s="17" t="s">
        <v>77</v>
      </c>
    </row>
    <row r="40" spans="2:8" ht="21" customHeight="1" hidden="1">
      <c r="B40" s="5"/>
      <c r="C40" s="5"/>
      <c r="D40" s="5"/>
      <c r="E40" s="5"/>
      <c r="F40" s="5">
        <v>2019035</v>
      </c>
      <c r="H40" s="17" t="s">
        <v>78</v>
      </c>
    </row>
    <row r="41" spans="6:8" ht="21" customHeight="1" hidden="1">
      <c r="F41" s="5">
        <v>2019036</v>
      </c>
      <c r="H41" s="17" t="s">
        <v>79</v>
      </c>
    </row>
    <row r="42" spans="6:8" ht="21" customHeight="1" hidden="1">
      <c r="F42" s="5">
        <v>2019037</v>
      </c>
      <c r="H42" s="17" t="s">
        <v>80</v>
      </c>
    </row>
    <row r="43" spans="6:8" ht="21" customHeight="1" hidden="1">
      <c r="F43" s="5">
        <v>2019038</v>
      </c>
      <c r="H43" s="17" t="s">
        <v>81</v>
      </c>
    </row>
    <row r="44" spans="6:8" ht="21" customHeight="1" hidden="1">
      <c r="F44" s="5">
        <v>2019039</v>
      </c>
      <c r="H44" s="17" t="s">
        <v>82</v>
      </c>
    </row>
    <row r="45" spans="6:8" ht="21" customHeight="1" hidden="1">
      <c r="F45" s="5">
        <v>2019040</v>
      </c>
      <c r="H45" s="17" t="s">
        <v>83</v>
      </c>
    </row>
    <row r="46" spans="6:8" ht="21" customHeight="1" hidden="1">
      <c r="F46" s="5">
        <v>2019041</v>
      </c>
      <c r="H46" s="17" t="s">
        <v>84</v>
      </c>
    </row>
    <row r="47" spans="2:8" ht="21" customHeight="1" hidden="1">
      <c r="B47" s="5"/>
      <c r="C47" s="5"/>
      <c r="D47" s="5"/>
      <c r="E47" s="5"/>
      <c r="F47" s="5">
        <v>2019042</v>
      </c>
      <c r="H47" s="17" t="s">
        <v>85</v>
      </c>
    </row>
    <row r="48" spans="2:8" ht="23.25" customHeight="1" hidden="1">
      <c r="B48" s="5"/>
      <c r="C48" s="5"/>
      <c r="D48" s="5"/>
      <c r="E48" s="5"/>
      <c r="F48" s="5">
        <v>2019043</v>
      </c>
      <c r="H48" s="17" t="s">
        <v>86</v>
      </c>
    </row>
    <row r="49" spans="2:8" ht="23.25" customHeight="1" hidden="1">
      <c r="B49" s="5"/>
      <c r="C49" s="5"/>
      <c r="D49" s="5"/>
      <c r="E49" s="5"/>
      <c r="F49" s="5">
        <v>2019044</v>
      </c>
      <c r="H49" s="17" t="s">
        <v>87</v>
      </c>
    </row>
    <row r="50" spans="6:8" ht="23.25" customHeight="1" hidden="1">
      <c r="F50" s="5">
        <v>2019045</v>
      </c>
      <c r="H50" s="17" t="s">
        <v>88</v>
      </c>
    </row>
    <row r="51" spans="6:8" ht="23.25" customHeight="1" hidden="1">
      <c r="F51" s="5">
        <v>2019046</v>
      </c>
      <c r="H51" s="17" t="s">
        <v>89</v>
      </c>
    </row>
    <row r="52" spans="6:8" ht="23.25" customHeight="1" hidden="1">
      <c r="F52" s="5">
        <v>2019047</v>
      </c>
      <c r="H52" s="17" t="s">
        <v>90</v>
      </c>
    </row>
    <row r="53" spans="6:8" ht="21" customHeight="1" hidden="1">
      <c r="F53" s="5">
        <v>2019048</v>
      </c>
      <c r="H53" s="17" t="s">
        <v>91</v>
      </c>
    </row>
    <row r="54" spans="6:8" ht="21" customHeight="1" hidden="1">
      <c r="F54" s="5">
        <v>2019049</v>
      </c>
      <c r="H54" s="17" t="s">
        <v>92</v>
      </c>
    </row>
    <row r="55" spans="6:8" ht="21" customHeight="1" hidden="1">
      <c r="F55" s="5">
        <v>2019050</v>
      </c>
      <c r="H55" s="17" t="s">
        <v>93</v>
      </c>
    </row>
    <row r="56" spans="2:8" ht="21" customHeight="1" hidden="1">
      <c r="B56" s="5"/>
      <c r="C56" s="5"/>
      <c r="D56" s="5"/>
      <c r="E56" s="5"/>
      <c r="F56" s="5">
        <v>2019051</v>
      </c>
      <c r="H56" s="17" t="s">
        <v>94</v>
      </c>
    </row>
    <row r="57" spans="2:8" ht="21" customHeight="1" hidden="1">
      <c r="B57" s="5"/>
      <c r="C57" s="5"/>
      <c r="D57" s="5"/>
      <c r="E57" s="5"/>
      <c r="F57" s="5">
        <v>2019052</v>
      </c>
      <c r="H57" s="17" t="s">
        <v>95</v>
      </c>
    </row>
    <row r="58" spans="2:8" ht="21" customHeight="1" hidden="1">
      <c r="B58" s="5"/>
      <c r="C58" s="5"/>
      <c r="D58" s="5"/>
      <c r="E58" s="5"/>
      <c r="F58" s="5">
        <v>2019053</v>
      </c>
      <c r="H58" s="17" t="s">
        <v>96</v>
      </c>
    </row>
    <row r="59" spans="6:8" ht="21" customHeight="1" hidden="1">
      <c r="F59" s="5">
        <v>2019054</v>
      </c>
      <c r="H59" s="17" t="s">
        <v>97</v>
      </c>
    </row>
    <row r="60" spans="6:8" ht="21" customHeight="1" hidden="1">
      <c r="F60" s="5">
        <v>2019055</v>
      </c>
      <c r="H60" s="17" t="s">
        <v>98</v>
      </c>
    </row>
    <row r="61" spans="6:8" ht="21" customHeight="1" hidden="1">
      <c r="F61" s="5">
        <v>2019056</v>
      </c>
      <c r="H61" s="17" t="s">
        <v>99</v>
      </c>
    </row>
    <row r="62" ht="15.75" hidden="1"/>
    <row r="63" ht="15.75" hidden="1"/>
    <row r="64" ht="15.75" hidden="1"/>
    <row r="65" spans="2:14" s="9" customFormat="1" ht="21">
      <c r="B65" s="7"/>
      <c r="C65" s="7"/>
      <c r="D65" s="8" t="s">
        <v>0</v>
      </c>
      <c r="E65" s="7"/>
      <c r="F65" s="7" t="s">
        <v>1</v>
      </c>
      <c r="G65" s="9" t="s">
        <v>2</v>
      </c>
      <c r="H65" s="9" t="s">
        <v>3</v>
      </c>
      <c r="I65" s="9" t="s">
        <v>4</v>
      </c>
      <c r="J65" s="9" t="s">
        <v>5</v>
      </c>
      <c r="K65" s="9" t="s">
        <v>6</v>
      </c>
      <c r="L65" s="10" t="s">
        <v>7</v>
      </c>
      <c r="M65" s="11"/>
      <c r="N65" s="12" t="s">
        <v>109</v>
      </c>
    </row>
    <row r="66" spans="2:14" s="24" customFormat="1" ht="20.25">
      <c r="B66" s="19" t="s">
        <v>100</v>
      </c>
      <c r="C66" s="20"/>
      <c r="D66" s="21">
        <v>43436</v>
      </c>
      <c r="E66" s="20"/>
      <c r="F66" s="20" t="s">
        <v>8</v>
      </c>
      <c r="G66" s="20" t="s">
        <v>8</v>
      </c>
      <c r="H66" s="20" t="str">
        <f>VLOOKUP(F66,$F$5:$L$62,3,FALSE)</f>
        <v>CUSTOMER</v>
      </c>
      <c r="I66" s="20" t="str">
        <f>VLOOKUP(F66,$F$5:$L$62,4,FALSE)</f>
        <v>STREET</v>
      </c>
      <c r="J66" s="20" t="str">
        <f>VLOOKUP(F66,$F$5:$L$62,5,FALSE)</f>
        <v>CITY</v>
      </c>
      <c r="K66" s="20" t="str">
        <f>VLOOKUP(F66,$F$5:$L$62,6,FALSE)</f>
        <v>STATE</v>
      </c>
      <c r="L66" s="22" t="str">
        <f>VLOOKUP(F66,$F$5:$L$62,7,FALSE)</f>
        <v>ZIP CODE</v>
      </c>
      <c r="M66" s="23"/>
      <c r="N66" s="62">
        <v>0.98</v>
      </c>
    </row>
    <row r="67" spans="2:14" s="30" customFormat="1" ht="21">
      <c r="B67" s="25"/>
      <c r="C67" s="25"/>
      <c r="D67" s="67" t="s">
        <v>101</v>
      </c>
      <c r="E67" s="67"/>
      <c r="F67" s="67"/>
      <c r="G67" s="61" t="s">
        <v>102</v>
      </c>
      <c r="H67" s="61"/>
      <c r="I67" s="61" t="s">
        <v>103</v>
      </c>
      <c r="J67" s="61" t="s">
        <v>104</v>
      </c>
      <c r="K67" s="26"/>
      <c r="L67" s="27"/>
      <c r="M67" s="28"/>
      <c r="N67" s="29"/>
    </row>
    <row r="68" spans="2:14" ht="21">
      <c r="B68" s="5"/>
      <c r="C68" s="31"/>
      <c r="D68" s="69" t="s">
        <v>22</v>
      </c>
      <c r="E68" s="69"/>
      <c r="F68" s="69"/>
      <c r="G68" s="32">
        <v>0</v>
      </c>
      <c r="H68" s="32"/>
      <c r="I68" s="32">
        <v>0</v>
      </c>
      <c r="J68" s="32">
        <f>G68+I68</f>
        <v>0</v>
      </c>
      <c r="K68" s="33"/>
      <c r="L68" s="34"/>
      <c r="M68" s="35"/>
      <c r="N68" s="63"/>
    </row>
    <row r="69" spans="2:14" s="30" customFormat="1" ht="21">
      <c r="B69" s="25"/>
      <c r="C69" s="25"/>
      <c r="D69" s="69" t="s">
        <v>25</v>
      </c>
      <c r="E69" s="69"/>
      <c r="F69" s="69"/>
      <c r="G69" s="36">
        <v>0</v>
      </c>
      <c r="H69" s="36"/>
      <c r="I69" s="36">
        <v>0</v>
      </c>
      <c r="J69" s="36">
        <f>G69+I69</f>
        <v>0</v>
      </c>
      <c r="K69" s="26"/>
      <c r="L69" s="27"/>
      <c r="M69" s="28"/>
      <c r="N69" s="29"/>
    </row>
    <row r="70" spans="2:14" ht="21">
      <c r="B70" s="5"/>
      <c r="C70" s="31"/>
      <c r="D70" s="69" t="s">
        <v>28</v>
      </c>
      <c r="E70" s="69"/>
      <c r="F70" s="69"/>
      <c r="G70" s="32">
        <v>0</v>
      </c>
      <c r="H70" s="32"/>
      <c r="I70" s="32">
        <v>0</v>
      </c>
      <c r="J70" s="32">
        <f>G70+I70</f>
        <v>0</v>
      </c>
      <c r="K70" s="33"/>
      <c r="L70" s="34"/>
      <c r="M70" s="35"/>
      <c r="N70" s="63"/>
    </row>
    <row r="71" spans="2:14" s="30" customFormat="1" ht="21">
      <c r="B71" s="25"/>
      <c r="C71" s="25"/>
      <c r="D71" s="69" t="s">
        <v>33</v>
      </c>
      <c r="E71" s="69"/>
      <c r="F71" s="69"/>
      <c r="G71" s="36">
        <v>0</v>
      </c>
      <c r="H71" s="36"/>
      <c r="I71" s="36">
        <v>0</v>
      </c>
      <c r="J71" s="36">
        <f aca="true" t="shared" si="0" ref="J71:J84">H71+I71</f>
        <v>0</v>
      </c>
      <c r="K71" s="26"/>
      <c r="L71" s="27"/>
      <c r="M71" s="28"/>
      <c r="N71" s="29"/>
    </row>
    <row r="72" spans="2:14" ht="21">
      <c r="B72" s="5"/>
      <c r="C72" s="31"/>
      <c r="D72" s="69" t="s">
        <v>59</v>
      </c>
      <c r="E72" s="69"/>
      <c r="F72" s="69"/>
      <c r="G72" s="32">
        <v>0</v>
      </c>
      <c r="H72" s="32"/>
      <c r="I72" s="32">
        <v>0</v>
      </c>
      <c r="J72" s="32">
        <f t="shared" si="0"/>
        <v>0</v>
      </c>
      <c r="K72" s="33"/>
      <c r="L72" s="34"/>
      <c r="M72" s="35"/>
      <c r="N72" s="63"/>
    </row>
    <row r="73" spans="2:14" s="30" customFormat="1" ht="21">
      <c r="B73" s="25"/>
      <c r="C73" s="25"/>
      <c r="D73" s="69" t="s">
        <v>37</v>
      </c>
      <c r="E73" s="69"/>
      <c r="F73" s="69"/>
      <c r="G73" s="36">
        <v>0</v>
      </c>
      <c r="H73" s="36"/>
      <c r="I73" s="36">
        <v>0</v>
      </c>
      <c r="J73" s="36">
        <f t="shared" si="0"/>
        <v>0</v>
      </c>
      <c r="K73" s="26"/>
      <c r="L73" s="27"/>
      <c r="M73" s="28"/>
      <c r="N73" s="29"/>
    </row>
    <row r="74" spans="2:14" ht="21">
      <c r="B74" s="5"/>
      <c r="C74" s="31"/>
      <c r="D74" s="69" t="s">
        <v>49</v>
      </c>
      <c r="E74" s="69"/>
      <c r="F74" s="69"/>
      <c r="G74" s="32">
        <v>0</v>
      </c>
      <c r="H74" s="32"/>
      <c r="I74" s="32">
        <v>0</v>
      </c>
      <c r="J74" s="32">
        <f t="shared" si="0"/>
        <v>0</v>
      </c>
      <c r="K74" s="33"/>
      <c r="L74" s="34"/>
      <c r="M74" s="35"/>
      <c r="N74" s="63"/>
    </row>
    <row r="75" spans="2:14" s="30" customFormat="1" ht="21">
      <c r="B75" s="25"/>
      <c r="C75" s="25"/>
      <c r="D75" s="69" t="s">
        <v>55</v>
      </c>
      <c r="E75" s="69"/>
      <c r="F75" s="69"/>
      <c r="G75" s="36">
        <v>0</v>
      </c>
      <c r="H75" s="36"/>
      <c r="I75" s="36">
        <v>0</v>
      </c>
      <c r="J75" s="36">
        <f t="shared" si="0"/>
        <v>0</v>
      </c>
      <c r="K75" s="26"/>
      <c r="L75" s="27"/>
      <c r="M75" s="28"/>
      <c r="N75" s="29"/>
    </row>
    <row r="76" spans="2:13" ht="21" hidden="1">
      <c r="B76" s="5"/>
      <c r="C76" s="5"/>
      <c r="D76" s="65" t="s">
        <v>8</v>
      </c>
      <c r="E76" s="65"/>
      <c r="F76" s="65"/>
      <c r="G76" s="37">
        <v>0</v>
      </c>
      <c r="H76" s="37"/>
      <c r="I76" s="37">
        <v>0</v>
      </c>
      <c r="J76" s="37">
        <f t="shared" si="0"/>
        <v>0</v>
      </c>
      <c r="K76" s="38"/>
      <c r="L76" s="39"/>
      <c r="M76" s="40"/>
    </row>
    <row r="77" spans="2:13" ht="21" hidden="1">
      <c r="B77" s="5"/>
      <c r="C77" s="5"/>
      <c r="D77" s="65" t="s">
        <v>8</v>
      </c>
      <c r="E77" s="65"/>
      <c r="F77" s="65"/>
      <c r="G77" s="41">
        <v>0</v>
      </c>
      <c r="H77" s="41"/>
      <c r="I77" s="41">
        <v>0</v>
      </c>
      <c r="J77" s="41">
        <f t="shared" si="0"/>
        <v>0</v>
      </c>
      <c r="K77" s="42"/>
      <c r="L77" s="43"/>
      <c r="M77" s="40"/>
    </row>
    <row r="78" spans="2:13" ht="21" hidden="1">
      <c r="B78" s="5"/>
      <c r="C78" s="5"/>
      <c r="D78" s="65" t="s">
        <v>8</v>
      </c>
      <c r="E78" s="65"/>
      <c r="F78" s="65"/>
      <c r="G78" s="37">
        <v>0</v>
      </c>
      <c r="H78" s="37"/>
      <c r="I78" s="37">
        <v>0</v>
      </c>
      <c r="J78" s="37">
        <f t="shared" si="0"/>
        <v>0</v>
      </c>
      <c r="K78" s="38"/>
      <c r="L78" s="39"/>
      <c r="M78" s="40"/>
    </row>
    <row r="79" spans="2:13" ht="21" hidden="1">
      <c r="B79" s="5"/>
      <c r="C79" s="5"/>
      <c r="D79" s="65" t="s">
        <v>8</v>
      </c>
      <c r="E79" s="65"/>
      <c r="F79" s="65"/>
      <c r="G79" s="44">
        <v>0</v>
      </c>
      <c r="H79" s="44"/>
      <c r="I79" s="44">
        <v>0</v>
      </c>
      <c r="J79" s="44">
        <f t="shared" si="0"/>
        <v>0</v>
      </c>
      <c r="K79" s="42"/>
      <c r="L79" s="43"/>
      <c r="M79" s="40"/>
    </row>
    <row r="80" spans="2:13" ht="21" hidden="1">
      <c r="B80" s="5"/>
      <c r="C80" s="5"/>
      <c r="D80" s="65" t="s">
        <v>8</v>
      </c>
      <c r="E80" s="65"/>
      <c r="F80" s="65"/>
      <c r="G80" s="45">
        <v>0</v>
      </c>
      <c r="H80" s="45"/>
      <c r="I80" s="45">
        <v>0</v>
      </c>
      <c r="J80" s="45">
        <f t="shared" si="0"/>
        <v>0</v>
      </c>
      <c r="K80" s="38"/>
      <c r="L80" s="39"/>
      <c r="M80" s="40"/>
    </row>
    <row r="81" spans="2:13" ht="21" hidden="1">
      <c r="B81" s="5"/>
      <c r="C81" s="5"/>
      <c r="D81" s="65" t="s">
        <v>8</v>
      </c>
      <c r="E81" s="65"/>
      <c r="F81" s="65"/>
      <c r="G81" s="44">
        <v>0</v>
      </c>
      <c r="H81" s="44"/>
      <c r="I81" s="44">
        <v>0</v>
      </c>
      <c r="J81" s="44">
        <f t="shared" si="0"/>
        <v>0</v>
      </c>
      <c r="K81" s="42"/>
      <c r="L81" s="43"/>
      <c r="M81" s="40"/>
    </row>
    <row r="82" spans="2:13" ht="21" hidden="1">
      <c r="B82" s="5"/>
      <c r="C82" s="5" t="s">
        <v>105</v>
      </c>
      <c r="D82" s="65" t="s">
        <v>8</v>
      </c>
      <c r="E82" s="65"/>
      <c r="F82" s="65"/>
      <c r="G82" s="45">
        <v>0</v>
      </c>
      <c r="H82" s="45"/>
      <c r="I82" s="45">
        <v>0</v>
      </c>
      <c r="J82" s="45">
        <f t="shared" si="0"/>
        <v>0</v>
      </c>
      <c r="K82" s="38"/>
      <c r="L82" s="39"/>
      <c r="M82" s="40"/>
    </row>
    <row r="83" spans="2:13" ht="21" hidden="1">
      <c r="B83" s="5"/>
      <c r="C83" s="5"/>
      <c r="D83" s="65" t="s">
        <v>8</v>
      </c>
      <c r="E83" s="65"/>
      <c r="F83" s="65"/>
      <c r="G83" s="46">
        <v>0</v>
      </c>
      <c r="H83" s="46"/>
      <c r="I83" s="46">
        <v>0</v>
      </c>
      <c r="J83" s="44">
        <f t="shared" si="0"/>
        <v>0</v>
      </c>
      <c r="K83" s="42"/>
      <c r="L83" s="43"/>
      <c r="M83" s="40"/>
    </row>
    <row r="84" spans="2:13" ht="21" hidden="1">
      <c r="B84" s="5"/>
      <c r="C84" s="5"/>
      <c r="D84" s="65" t="s">
        <v>8</v>
      </c>
      <c r="E84" s="65"/>
      <c r="F84" s="65"/>
      <c r="G84" s="47">
        <v>0</v>
      </c>
      <c r="H84" s="47"/>
      <c r="I84" s="47">
        <v>0</v>
      </c>
      <c r="J84" s="45">
        <f t="shared" si="0"/>
        <v>0</v>
      </c>
      <c r="K84" s="38"/>
      <c r="L84" s="39"/>
      <c r="M84" s="40"/>
    </row>
    <row r="85" spans="2:13" ht="21" hidden="1">
      <c r="B85" s="5"/>
      <c r="C85" s="5"/>
      <c r="D85" s="65"/>
      <c r="E85" s="65"/>
      <c r="F85" s="65"/>
      <c r="G85" s="48"/>
      <c r="H85" s="48"/>
      <c r="I85" s="48"/>
      <c r="J85" s="48"/>
      <c r="K85" s="42"/>
      <c r="L85" s="43"/>
      <c r="M85" s="40"/>
    </row>
    <row r="86" spans="2:14" ht="21">
      <c r="B86" s="5"/>
      <c r="C86" s="31"/>
      <c r="D86" s="67" t="s">
        <v>106</v>
      </c>
      <c r="E86" s="67"/>
      <c r="F86" s="67"/>
      <c r="G86" s="49">
        <f>SUM(G68:G84)</f>
        <v>0</v>
      </c>
      <c r="H86" s="49"/>
      <c r="I86" s="49">
        <f>SUM(I68:I84)</f>
        <v>0</v>
      </c>
      <c r="J86" s="49">
        <f>SUM(J68:J84)</f>
        <v>0</v>
      </c>
      <c r="K86" s="50"/>
      <c r="L86" s="34"/>
      <c r="M86" s="35"/>
      <c r="N86" s="64">
        <f>N66*J86</f>
        <v>0</v>
      </c>
    </row>
    <row r="87" spans="4:11" ht="21" hidden="1">
      <c r="D87" s="68" t="s">
        <v>107</v>
      </c>
      <c r="E87" s="68"/>
      <c r="F87" s="68"/>
      <c r="G87" s="51">
        <v>0</v>
      </c>
      <c r="H87" s="51">
        <v>0</v>
      </c>
      <c r="I87" s="51">
        <v>0</v>
      </c>
      <c r="J87" s="51">
        <v>0</v>
      </c>
      <c r="K87" s="1">
        <v>0</v>
      </c>
    </row>
    <row r="88" spans="4:10" ht="21" hidden="1">
      <c r="D88" s="68" t="s">
        <v>108</v>
      </c>
      <c r="E88" s="68"/>
      <c r="F88" s="68"/>
      <c r="G88" s="52">
        <f>G87-G86</f>
        <v>0</v>
      </c>
      <c r="H88" s="52">
        <f>H87-H86</f>
        <v>0</v>
      </c>
      <c r="I88" s="52">
        <f>I87-I86</f>
        <v>0</v>
      </c>
      <c r="J88" s="52">
        <f>J87-J86</f>
        <v>0</v>
      </c>
    </row>
    <row r="89" spans="2:14" s="59" customFormat="1" ht="21" hidden="1">
      <c r="B89" s="53"/>
      <c r="C89" s="53"/>
      <c r="D89" s="66" t="s">
        <v>12</v>
      </c>
      <c r="E89" s="66"/>
      <c r="F89" s="66"/>
      <c r="G89" s="54">
        <f>G69</f>
        <v>0</v>
      </c>
      <c r="H89" s="54">
        <f>H69</f>
        <v>0</v>
      </c>
      <c r="I89" s="54">
        <v>0</v>
      </c>
      <c r="J89" s="54">
        <f>H89+I89</f>
        <v>0</v>
      </c>
      <c r="K89" s="55"/>
      <c r="L89" s="56"/>
      <c r="M89" s="57"/>
      <c r="N89" s="58"/>
    </row>
    <row r="90" spans="2:14" s="59" customFormat="1" ht="21" hidden="1">
      <c r="B90" s="53"/>
      <c r="C90" s="53"/>
      <c r="D90" s="66" t="s">
        <v>18</v>
      </c>
      <c r="E90" s="66"/>
      <c r="F90" s="66"/>
      <c r="G90" s="54">
        <f>G86/150</f>
        <v>0</v>
      </c>
      <c r="H90" s="54">
        <f>H69/150</f>
        <v>0</v>
      </c>
      <c r="I90" s="54">
        <v>0</v>
      </c>
      <c r="J90" s="54">
        <f>H90+I90</f>
        <v>0</v>
      </c>
      <c r="K90" s="60"/>
      <c r="L90" s="56"/>
      <c r="M90" s="57"/>
      <c r="N90" s="58"/>
    </row>
    <row r="91" spans="2:6" ht="15.75">
      <c r="B91" s="5"/>
      <c r="C91" s="5"/>
      <c r="D91" s="5"/>
      <c r="E91" s="5"/>
      <c r="F91" s="5"/>
    </row>
  </sheetData>
  <sheetProtection/>
  <mergeCells count="25">
    <mergeCell ref="D72:F72"/>
    <mergeCell ref="D71:F71"/>
    <mergeCell ref="D1:K1"/>
    <mergeCell ref="D67:F67"/>
    <mergeCell ref="D68:F68"/>
    <mergeCell ref="D69:F69"/>
    <mergeCell ref="D70:F70"/>
    <mergeCell ref="D73:F73"/>
    <mergeCell ref="D74:F74"/>
    <mergeCell ref="D75:F75"/>
    <mergeCell ref="D76:F76"/>
    <mergeCell ref="D77:F77"/>
    <mergeCell ref="D81:F81"/>
    <mergeCell ref="D78:F78"/>
    <mergeCell ref="D79:F79"/>
    <mergeCell ref="D80:F80"/>
    <mergeCell ref="D82:F82"/>
    <mergeCell ref="D90:F90"/>
    <mergeCell ref="D84:F84"/>
    <mergeCell ref="D85:F85"/>
    <mergeCell ref="D86:F86"/>
    <mergeCell ref="D87:F87"/>
    <mergeCell ref="D88:F88"/>
    <mergeCell ref="D89:F89"/>
    <mergeCell ref="D83:F83"/>
  </mergeCells>
  <dataValidations count="5">
    <dataValidation type="list" allowBlank="1" showInputMessage="1" showErrorMessage="1" sqref="D68:F84 D89:F90">
      <formula1>$D$5:$D$38</formula1>
    </dataValidation>
    <dataValidation type="list" allowBlank="1" showInputMessage="1" showErrorMessage="1" sqref="H66">
      <formula1>$H$5:$H$64</formula1>
    </dataValidation>
    <dataValidation type="list" allowBlank="1" showInputMessage="1" showErrorMessage="1" sqref="G66">
      <formula1>$G$5:$G$64</formula1>
    </dataValidation>
    <dataValidation type="list" allowBlank="1" showInputMessage="1" showErrorMessage="1" sqref="F66">
      <formula1>$F$5:$F$64</formula1>
    </dataValidation>
    <dataValidation type="list" allowBlank="1" showInputMessage="1" showErrorMessage="1" sqref="N66">
      <formula1>$N$5:$N$12</formula1>
    </dataValidation>
  </dataValidations>
  <printOptions/>
  <pageMargins left="0.7" right="0.7" top="0.75" bottom="0.75" header="0.3" footer="0.3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dcterms:created xsi:type="dcterms:W3CDTF">2018-12-02T13:12:00Z</dcterms:created>
  <dcterms:modified xsi:type="dcterms:W3CDTF">2018-12-02T14:31:36Z</dcterms:modified>
  <cp:category/>
  <cp:version/>
  <cp:contentType/>
  <cp:contentStatus/>
</cp:coreProperties>
</file>